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csosna/Desktop/"/>
    </mc:Choice>
  </mc:AlternateContent>
  <xr:revisionPtr revIDLastSave="0" documentId="8_{25010348-909B-A24D-A88E-ACBB58F4938A}" xr6:coauthVersionLast="47" xr6:coauthVersionMax="47" xr10:uidLastSave="{00000000-0000-0000-0000-000000000000}"/>
  <bookViews>
    <workbookView xWindow="80740" yWindow="6320" windowWidth="49220" windowHeight="21460" xr2:uid="{BC79164F-D77A-454A-B31A-282F5793D238}"/>
  </bookViews>
  <sheets>
    <sheet name="Sheet1 (2)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2" i="2" l="1"/>
  <c r="W2" i="2"/>
  <c r="X2" i="2"/>
  <c r="AA2" i="2" s="1"/>
  <c r="W3" i="2"/>
  <c r="X3" i="2"/>
  <c r="AA3" i="2" s="1"/>
  <c r="W4" i="2"/>
  <c r="X4" i="2"/>
  <c r="AA4" i="2" s="1"/>
  <c r="W5" i="2"/>
  <c r="X5" i="2"/>
  <c r="AA5" i="2" s="1"/>
  <c r="W6" i="2"/>
  <c r="X6" i="2"/>
  <c r="AA6" i="2" s="1"/>
  <c r="W7" i="2"/>
  <c r="X7" i="2"/>
  <c r="AA7" i="2" s="1"/>
  <c r="W8" i="2"/>
  <c r="X8" i="2"/>
  <c r="W9" i="2"/>
  <c r="X9" i="2"/>
  <c r="AA9" i="2" s="1"/>
  <c r="W10" i="2"/>
  <c r="X10" i="2"/>
  <c r="AA10" i="2" s="1"/>
  <c r="W11" i="2"/>
  <c r="X11" i="2"/>
  <c r="AA11" i="2" s="1"/>
  <c r="W12" i="2"/>
  <c r="X12" i="2"/>
  <c r="AA12" i="2" s="1"/>
  <c r="W13" i="2"/>
  <c r="X13" i="2"/>
  <c r="AA13" i="2" s="1"/>
  <c r="W14" i="2"/>
  <c r="X14" i="2"/>
  <c r="W15" i="2"/>
  <c r="X15" i="2"/>
  <c r="AA15" i="2" s="1"/>
  <c r="W16" i="2"/>
  <c r="X16" i="2"/>
  <c r="AA16" i="2" s="1"/>
  <c r="W17" i="2"/>
  <c r="X17" i="2"/>
  <c r="AA17" i="2" s="1"/>
  <c r="W18" i="2"/>
  <c r="X18" i="2"/>
  <c r="AA18" i="2" s="1"/>
  <c r="W19" i="2"/>
  <c r="X19" i="2"/>
  <c r="AA19" i="2" s="1"/>
  <c r="W20" i="2"/>
  <c r="X20" i="2"/>
  <c r="AA20" i="2" s="1"/>
  <c r="W21" i="2"/>
  <c r="X21" i="2"/>
  <c r="AA21" i="2" s="1"/>
  <c r="W22" i="2"/>
  <c r="X22" i="2"/>
  <c r="AA22" i="2" s="1"/>
  <c r="W23" i="2"/>
  <c r="X23" i="2"/>
  <c r="AA23" i="2" s="1"/>
  <c r="W24" i="2"/>
  <c r="X24" i="2"/>
  <c r="AA24" i="2" s="1"/>
  <c r="W25" i="2"/>
  <c r="X25" i="2"/>
  <c r="AA25" i="2" s="1"/>
  <c r="W26" i="2"/>
  <c r="X26" i="2"/>
  <c r="AA26" i="2" s="1"/>
  <c r="W27" i="2"/>
  <c r="X27" i="2"/>
  <c r="AA27" i="2" s="1"/>
  <c r="W28" i="2"/>
  <c r="X28" i="2"/>
  <c r="AA28" i="2" s="1"/>
  <c r="W29" i="2"/>
  <c r="X29" i="2"/>
  <c r="AA29" i="2" s="1"/>
  <c r="W30" i="2"/>
  <c r="X30" i="2"/>
  <c r="AA30" i="2" s="1"/>
  <c r="W31" i="2"/>
  <c r="X31" i="2"/>
  <c r="AA31" i="2" s="1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Y14" i="2" l="1"/>
  <c r="Y8" i="2"/>
  <c r="AA8" i="2"/>
  <c r="AA14" i="2"/>
  <c r="Y3" i="2"/>
  <c r="Y30" i="2"/>
  <c r="Y23" i="2"/>
  <c r="Y21" i="2"/>
  <c r="Y26" i="2"/>
  <c r="Y13" i="2"/>
  <c r="Y31" i="2"/>
  <c r="Y5" i="2"/>
  <c r="W32" i="2"/>
  <c r="Y9" i="2"/>
  <c r="Y4" i="2"/>
  <c r="Y27" i="2"/>
  <c r="Y18" i="2"/>
  <c r="Y22" i="2"/>
  <c r="Y28" i="2"/>
  <c r="Y19" i="2"/>
  <c r="Y10" i="2"/>
  <c r="X32" i="2"/>
  <c r="AA32" i="2" s="1"/>
  <c r="Y17" i="2"/>
  <c r="Y12" i="2"/>
  <c r="Y25" i="2"/>
  <c r="Y16" i="2"/>
  <c r="Y7" i="2"/>
  <c r="Y2" i="2"/>
  <c r="Y29" i="2"/>
  <c r="Y24" i="2"/>
  <c r="Y20" i="2"/>
  <c r="Y15" i="2"/>
  <c r="Y11" i="2"/>
  <c r="Y6" i="2"/>
  <c r="Y32" i="2" l="1"/>
</calcChain>
</file>

<file path=xl/sharedStrings.xml><?xml version="1.0" encoding="utf-8"?>
<sst xmlns="http://schemas.openxmlformats.org/spreadsheetml/2006/main" count="88" uniqueCount="58">
  <si>
    <t>Totals</t>
  </si>
  <si>
    <t>Newcastle</t>
  </si>
  <si>
    <t>Gordon</t>
  </si>
  <si>
    <t>Crystal Palace</t>
  </si>
  <si>
    <t>Mateta</t>
  </si>
  <si>
    <t>Tottenham</t>
  </si>
  <si>
    <t>Son</t>
  </si>
  <si>
    <t>Wolves</t>
  </si>
  <si>
    <t>Hwang</t>
  </si>
  <si>
    <t>Luton</t>
  </si>
  <si>
    <t>Adebayo</t>
  </si>
  <si>
    <t>Man City</t>
  </si>
  <si>
    <t>Foden</t>
  </si>
  <si>
    <t>Brentford</t>
  </si>
  <si>
    <t>Wissa</t>
  </si>
  <si>
    <t>Liverpool</t>
  </si>
  <si>
    <t>Salah</t>
  </si>
  <si>
    <t>Chelsea</t>
  </si>
  <si>
    <t>Jackson</t>
  </si>
  <si>
    <t>Cunha</t>
  </si>
  <si>
    <t>Isak</t>
  </si>
  <si>
    <t>Man United</t>
  </si>
  <si>
    <t>Hojlund</t>
  </si>
  <si>
    <t>Arsenal</t>
  </si>
  <si>
    <t>Trossard</t>
  </si>
  <si>
    <t>Eze</t>
  </si>
  <si>
    <t>Bournemouth</t>
  </si>
  <si>
    <t>Solanke</t>
  </si>
  <si>
    <t>Saka</t>
  </si>
  <si>
    <t>Olise</t>
  </si>
  <si>
    <t>West Ham</t>
  </si>
  <si>
    <t>Bowen</t>
  </si>
  <si>
    <t>Aston Villa</t>
  </si>
  <si>
    <t>Bailey</t>
  </si>
  <si>
    <t>Palmer</t>
  </si>
  <si>
    <t>Haarland</t>
  </si>
  <si>
    <t>Richarlison</t>
  </si>
  <si>
    <t>Watkins</t>
  </si>
  <si>
    <t>Morris</t>
  </si>
  <si>
    <t>Havertz</t>
  </si>
  <si>
    <t>Nottm Forest</t>
  </si>
  <si>
    <t>Wood</t>
  </si>
  <si>
    <t>Jota</t>
  </si>
  <si>
    <t>Fernandes</t>
  </si>
  <si>
    <t>Nunez</t>
  </si>
  <si>
    <t>Alvarez</t>
  </si>
  <si>
    <t>Minutes</t>
  </si>
  <si>
    <t>Total</t>
  </si>
  <si>
    <t>Sheffield Utd</t>
  </si>
  <si>
    <t>Burnley</t>
  </si>
  <si>
    <t>Everton</t>
  </si>
  <si>
    <t>Fulham</t>
  </si>
  <si>
    <t>Brighton</t>
  </si>
  <si>
    <t>Team</t>
  </si>
  <si>
    <t>Player</t>
  </si>
  <si>
    <t>Weighted Goals</t>
  </si>
  <si>
    <t>Weighted Goals Average</t>
  </si>
  <si>
    <t>Weighted Goals/Match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</si>
</sst>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2"/>
      <color theme="1"/>
      <name val="Calibri"/>
      <family val="2"/>
      <scheme val="minor"/>
    </font>
    <font>
      <sz val="10"/>
      <color indexed="8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Protection="0">
      <alignment vertical="top" wrapText="1"/>
    </xf>
  </cellStyleXfs>
  <cellXfs count="15">
    <xf numFmtId="0" fontId="0" fillId="0" borderId="0" xfId="0"/>
    <xf numFmtId="0" fontId="1" fillId="0" borderId="0" xfId="1">
      <alignment vertical="top" wrapText="1"/>
    </xf>
    <xf numFmtId="0" fontId="1" fillId="0" borderId="0" xfId="1" applyFill="1">
      <alignment vertical="top" wrapText="1"/>
    </xf>
    <xf numFmtId="0" fontId="1" fillId="3" borderId="0" xfId="1" applyFill="1">
      <alignment vertical="top" wrapText="1"/>
    </xf>
    <xf numFmtId="0" fontId="1" fillId="0" borderId="0" xfId="1" applyAlignment="1">
      <alignment vertical="top" textRotation="45" wrapText="1"/>
    </xf>
    <xf numFmtId="0" fontId="1" fillId="0" borderId="0" xfId="1" applyAlignment="1">
      <alignment horizontal="center" vertical="top" textRotation="45" wrapText="1"/>
    </xf>
    <xf numFmtId="1" fontId="1" fillId="2" borderId="0" xfId="1" applyNumberFormat="1" applyFill="1" applyAlignment="1">
      <alignment horizontal="center" vertical="top" wrapText="1"/>
    </xf>
    <xf numFmtId="1" fontId="1" fillId="0" borderId="0" xfId="1" applyNumberFormat="1" applyAlignment="1">
      <alignment horizontal="center" vertical="top" wrapText="1"/>
    </xf>
    <xf numFmtId="1" fontId="1" fillId="3" borderId="0" xfId="1" applyNumberFormat="1" applyFill="1" applyAlignment="1">
      <alignment horizontal="center" vertical="top" wrapText="1"/>
    </xf>
    <xf numFmtId="2" fontId="1" fillId="3" borderId="0" xfId="1" applyNumberFormat="1" applyFill="1" applyAlignment="1">
      <alignment horizontal="center" vertical="top" wrapText="1"/>
    </xf>
    <xf numFmtId="0" fontId="1" fillId="0" borderId="0" xfId="1" applyAlignment="1">
      <alignment horizontal="center" vertical="top" wrapText="1"/>
    </xf>
    <xf numFmtId="164" fontId="1" fillId="0" borderId="0" xfId="1" applyNumberFormat="1" applyAlignment="1">
      <alignment horizontal="center" vertical="top" textRotation="45" wrapText="1"/>
    </xf>
    <xf numFmtId="1" fontId="1" fillId="0" borderId="0" xfId="1" applyNumberFormat="1" applyAlignment="1">
      <alignment horizontal="center" vertical="top" textRotation="45" wrapText="1"/>
    </xf>
    <xf numFmtId="164" fontId="1" fillId="0" borderId="0" xfId="1" applyNumberFormat="1" applyAlignment="1">
      <alignment horizontal="center" vertical="top" wrapText="1"/>
    </xf>
    <xf numFmtId="164" fontId="1" fillId="3" borderId="0" xfId="1" applyNumberFormat="1" applyFill="1" applyAlignment="1">
      <alignment horizontal="center" vertical="top" wrapText="1"/>
    </xf>
  </cellXfs>
  <cellStyles count="2">
    <cellStyle name="Normal" xfId="0" builtinId="0"/>
    <cellStyle name="Normal 2" xfId="1" xr:uid="{CB8BA484-1841-3645-B67C-EB1E158817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19C59-9FA7-2B43-B86A-DD84A998F3F2}">
  <dimension ref="A1:AA65"/>
  <sheetViews>
    <sheetView tabSelected="1" zoomScale="160" zoomScaleNormal="160" workbookViewId="0">
      <selection activeCell="F12" sqref="F12"/>
    </sheetView>
  </sheetViews>
  <sheetFormatPr baseColWidth="10" defaultRowHeight="13" x14ac:dyDescent="0.2"/>
  <cols>
    <col min="1" max="1" width="9.5" style="1" customWidth="1"/>
    <col min="2" max="2" width="12" style="1" customWidth="1"/>
    <col min="3" max="23" width="9" style="10" customWidth="1"/>
    <col min="24" max="24" width="10.83203125" style="10"/>
    <col min="25" max="25" width="12.83203125" style="13" customWidth="1"/>
    <col min="26" max="26" width="6.5" style="7" customWidth="1"/>
    <col min="27" max="27" width="12" style="13" customWidth="1"/>
    <col min="28" max="16384" width="10.83203125" style="1"/>
  </cols>
  <sheetData>
    <row r="1" spans="1:27" s="4" customFormat="1" ht="62" customHeight="1" x14ac:dyDescent="0.2">
      <c r="A1" s="4" t="s">
        <v>54</v>
      </c>
      <c r="B1" s="4" t="s">
        <v>53</v>
      </c>
      <c r="C1" s="5" t="s">
        <v>11</v>
      </c>
      <c r="D1" s="5" t="s">
        <v>23</v>
      </c>
      <c r="E1" s="5" t="s">
        <v>15</v>
      </c>
      <c r="F1" s="5" t="s">
        <v>32</v>
      </c>
      <c r="G1" s="5" t="s">
        <v>5</v>
      </c>
      <c r="H1" s="5" t="s">
        <v>17</v>
      </c>
      <c r="I1" s="5" t="s">
        <v>1</v>
      </c>
      <c r="J1" s="5" t="s">
        <v>21</v>
      </c>
      <c r="K1" s="5" t="s">
        <v>30</v>
      </c>
      <c r="L1" s="5" t="s">
        <v>3</v>
      </c>
      <c r="M1" s="5" t="s">
        <v>52</v>
      </c>
      <c r="N1" s="5" t="s">
        <v>26</v>
      </c>
      <c r="O1" s="5" t="s">
        <v>51</v>
      </c>
      <c r="P1" s="5" t="s">
        <v>7</v>
      </c>
      <c r="Q1" s="5" t="s">
        <v>13</v>
      </c>
      <c r="R1" s="5" t="s">
        <v>50</v>
      </c>
      <c r="S1" s="5" t="s">
        <v>40</v>
      </c>
      <c r="T1" s="5" t="s">
        <v>9</v>
      </c>
      <c r="U1" s="5" t="s">
        <v>49</v>
      </c>
      <c r="V1" s="5" t="s">
        <v>48</v>
      </c>
      <c r="W1" s="5" t="s">
        <v>47</v>
      </c>
      <c r="X1" s="5" t="s">
        <v>55</v>
      </c>
      <c r="Y1" s="11" t="s">
        <v>56</v>
      </c>
      <c r="Z1" s="12" t="s">
        <v>46</v>
      </c>
      <c r="AA1" s="11" t="s">
        <v>57</v>
      </c>
    </row>
    <row r="2" spans="1:27" ht="14" x14ac:dyDescent="0.2">
      <c r="A2" s="1" t="s">
        <v>45</v>
      </c>
      <c r="B2" s="1" t="s">
        <v>11</v>
      </c>
      <c r="C2" s="6"/>
      <c r="D2" s="7"/>
      <c r="E2" s="7"/>
      <c r="F2" s="7"/>
      <c r="G2" s="7"/>
      <c r="H2" s="7"/>
      <c r="I2" s="7">
        <v>1</v>
      </c>
      <c r="J2" s="7"/>
      <c r="K2" s="7"/>
      <c r="L2" s="7"/>
      <c r="M2" s="7">
        <v>2</v>
      </c>
      <c r="N2" s="7"/>
      <c r="O2" s="7">
        <v>2</v>
      </c>
      <c r="P2" s="7">
        <v>2</v>
      </c>
      <c r="Q2" s="7">
        <v>1</v>
      </c>
      <c r="R2" s="7"/>
      <c r="S2" s="7"/>
      <c r="T2" s="7"/>
      <c r="U2" s="7">
        <v>2</v>
      </c>
      <c r="V2" s="7">
        <v>1</v>
      </c>
      <c r="W2" s="7">
        <f>SUM(C2:V2)</f>
        <v>11</v>
      </c>
      <c r="X2" s="7">
        <f>(C2*20)+(D2*19)+(E2*18)+(F2*17)+(G2*16)+(H2*15)+(I2*14)+(J2*13)+(K2*12)+(L2*11)+(M2*10)+(N2*9)+(O2*8)+(P2*7)+(Q2*6)+(R2*5)+(S2*4)+(T2*3)+(U2*2)+(V2*1)</f>
        <v>75</v>
      </c>
      <c r="Y2" s="13">
        <f>X2/W2</f>
        <v>6.8181818181818183</v>
      </c>
      <c r="Z2" s="7">
        <v>2647</v>
      </c>
      <c r="AA2" s="13">
        <f>X2/(Z2/90)</f>
        <v>2.5500566679259538</v>
      </c>
    </row>
    <row r="3" spans="1:27" ht="14" x14ac:dyDescent="0.2">
      <c r="A3" s="1" t="s">
        <v>44</v>
      </c>
      <c r="B3" s="1" t="s">
        <v>15</v>
      </c>
      <c r="C3" s="7"/>
      <c r="D3" s="7"/>
      <c r="E3" s="6"/>
      <c r="F3" s="7"/>
      <c r="G3" s="7"/>
      <c r="H3" s="7"/>
      <c r="I3" s="7">
        <v>2</v>
      </c>
      <c r="J3" s="7"/>
      <c r="K3" s="7">
        <v>1</v>
      </c>
      <c r="L3" s="7"/>
      <c r="M3" s="7"/>
      <c r="N3" s="7">
        <v>2</v>
      </c>
      <c r="O3" s="7"/>
      <c r="P3" s="7"/>
      <c r="Q3" s="7"/>
      <c r="R3" s="7">
        <v>1</v>
      </c>
      <c r="S3" s="7">
        <v>2</v>
      </c>
      <c r="T3" s="7"/>
      <c r="U3" s="7">
        <v>2</v>
      </c>
      <c r="V3" s="7">
        <v>1</v>
      </c>
      <c r="W3" s="7">
        <f>SUM(C3:V3)</f>
        <v>11</v>
      </c>
      <c r="X3" s="7">
        <f>(C3*20)+(D3*19)+(E3*18)+(F3*17)+(G3*16)+(H3*15)+(I3*14)+(J3*13)+(K3*12)+(L3*11)+(M3*10)+(N3*9)+(O3*8)+(P3*7)+(Q3*6)+(R3*5)+(S3*4)+(T3*3)+(U3*2)+(V3*1)</f>
        <v>76</v>
      </c>
      <c r="Y3" s="13">
        <f>X3/W3</f>
        <v>6.9090909090909092</v>
      </c>
      <c r="Z3" s="7">
        <v>2047</v>
      </c>
      <c r="AA3" s="13">
        <f>X3/(Z3/90)</f>
        <v>3.341475329750855</v>
      </c>
    </row>
    <row r="4" spans="1:27" ht="14" x14ac:dyDescent="0.2">
      <c r="A4" s="1" t="s">
        <v>43</v>
      </c>
      <c r="B4" s="1" t="s">
        <v>21</v>
      </c>
      <c r="C4" s="7"/>
      <c r="D4" s="7"/>
      <c r="E4" s="7">
        <v>1</v>
      </c>
      <c r="F4" s="7"/>
      <c r="G4" s="7"/>
      <c r="H4" s="7">
        <v>1</v>
      </c>
      <c r="I4" s="7"/>
      <c r="J4" s="6"/>
      <c r="K4" s="7"/>
      <c r="L4" s="7"/>
      <c r="M4" s="7"/>
      <c r="N4" s="7">
        <v>2</v>
      </c>
      <c r="O4" s="7">
        <v>1</v>
      </c>
      <c r="P4" s="7"/>
      <c r="Q4" s="7">
        <v>1</v>
      </c>
      <c r="R4" s="7"/>
      <c r="S4" s="7">
        <v>1</v>
      </c>
      <c r="T4" s="7"/>
      <c r="U4" s="7">
        <v>1</v>
      </c>
      <c r="V4" s="7">
        <v>2</v>
      </c>
      <c r="W4" s="7">
        <f>SUM(C4:V4)</f>
        <v>10</v>
      </c>
      <c r="X4" s="7">
        <f>(C4*20)+(D4*19)+(E4*18)+(F4*17)+(G4*16)+(H4*15)+(I4*14)+(J4*13)+(K4*12)+(L4*11)+(M4*10)+(N4*9)+(O4*8)+(P4*7)+(Q4*6)+(R4*5)+(S4*4)+(T4*3)+(U4*2)+(V4*1)</f>
        <v>73</v>
      </c>
      <c r="Y4" s="13">
        <f>X4/W4</f>
        <v>7.3</v>
      </c>
      <c r="Z4" s="7">
        <v>3118</v>
      </c>
      <c r="AA4" s="13">
        <f>X4/(Z4/90)</f>
        <v>2.1071199486850545</v>
      </c>
    </row>
    <row r="5" spans="1:27" ht="14" x14ac:dyDescent="0.2">
      <c r="A5" s="1" t="s">
        <v>42</v>
      </c>
      <c r="B5" s="1" t="s">
        <v>15</v>
      </c>
      <c r="C5" s="7"/>
      <c r="D5" s="7"/>
      <c r="E5" s="6"/>
      <c r="F5" s="7"/>
      <c r="G5" s="7"/>
      <c r="H5" s="7">
        <v>1</v>
      </c>
      <c r="I5" s="7"/>
      <c r="J5" s="7"/>
      <c r="K5" s="7">
        <v>1</v>
      </c>
      <c r="L5" s="7"/>
      <c r="M5" s="7"/>
      <c r="N5" s="7">
        <v>3</v>
      </c>
      <c r="O5" s="7">
        <v>1</v>
      </c>
      <c r="P5" s="7"/>
      <c r="Q5" s="7"/>
      <c r="R5" s="7">
        <v>1</v>
      </c>
      <c r="S5" s="7">
        <v>1</v>
      </c>
      <c r="T5" s="7"/>
      <c r="U5" s="7">
        <v>2</v>
      </c>
      <c r="V5" s="7"/>
      <c r="W5" s="7">
        <f>SUM(C5:V5)</f>
        <v>10</v>
      </c>
      <c r="X5" s="7">
        <f>(C5*20)+(D5*19)+(E5*18)+(F5*17)+(G5*16)+(H5*15)+(I5*14)+(J5*13)+(K5*12)+(L5*11)+(M5*10)+(N5*9)+(O5*8)+(P5*7)+(Q5*6)+(R5*5)+(S5*4)+(T5*3)+(U5*2)+(V5*1)</f>
        <v>75</v>
      </c>
      <c r="Y5" s="13">
        <f>X5/W5</f>
        <v>7.5</v>
      </c>
      <c r="Z5" s="7">
        <v>1145</v>
      </c>
      <c r="AA5" s="13">
        <f>X5/(Z5/90)</f>
        <v>5.895196506550219</v>
      </c>
    </row>
    <row r="6" spans="1:27" ht="14" x14ac:dyDescent="0.2">
      <c r="A6" s="1" t="s">
        <v>41</v>
      </c>
      <c r="B6" s="1" t="s">
        <v>40</v>
      </c>
      <c r="C6" s="7"/>
      <c r="D6" s="7"/>
      <c r="E6" s="7"/>
      <c r="F6" s="7"/>
      <c r="G6" s="7">
        <v>1</v>
      </c>
      <c r="H6" s="7"/>
      <c r="I6" s="7">
        <v>3</v>
      </c>
      <c r="J6" s="7"/>
      <c r="K6" s="7"/>
      <c r="L6" s="7">
        <v>1</v>
      </c>
      <c r="M6" s="7"/>
      <c r="N6" s="7">
        <v>1</v>
      </c>
      <c r="O6" s="7">
        <v>1</v>
      </c>
      <c r="P6" s="7"/>
      <c r="Q6" s="7"/>
      <c r="R6" s="7">
        <v>1</v>
      </c>
      <c r="S6" s="6"/>
      <c r="T6" s="7">
        <v>3</v>
      </c>
      <c r="U6" s="7">
        <v>2</v>
      </c>
      <c r="V6" s="7">
        <v>1</v>
      </c>
      <c r="W6" s="7">
        <f>SUM(C6:V6)</f>
        <v>14</v>
      </c>
      <c r="X6" s="7">
        <f>(C6*20)+(D6*19)+(E6*18)+(F6*17)+(G6*16)+(H6*15)+(I6*14)+(J6*13)+(K6*12)+(L6*11)+(M6*10)+(N6*9)+(O6*8)+(P6*7)+(Q6*6)+(R6*5)+(S6*4)+(T6*3)+(U6*2)+(V6*1)</f>
        <v>105</v>
      </c>
      <c r="Y6" s="13">
        <f>X6/W6</f>
        <v>7.5</v>
      </c>
      <c r="Z6" s="7">
        <v>1812</v>
      </c>
      <c r="AA6" s="13">
        <f>X6/(Z6/90)</f>
        <v>5.2152317880794703</v>
      </c>
    </row>
    <row r="7" spans="1:27" ht="14" x14ac:dyDescent="0.2">
      <c r="A7" s="1" t="s">
        <v>39</v>
      </c>
      <c r="B7" s="1" t="s">
        <v>23</v>
      </c>
      <c r="C7" s="7"/>
      <c r="D7" s="6"/>
      <c r="E7" s="7"/>
      <c r="F7" s="7"/>
      <c r="G7" s="7">
        <v>1</v>
      </c>
      <c r="H7" s="7">
        <v>2</v>
      </c>
      <c r="I7" s="7">
        <v>1</v>
      </c>
      <c r="J7" s="7"/>
      <c r="K7" s="7"/>
      <c r="L7" s="7"/>
      <c r="M7" s="7">
        <v>2</v>
      </c>
      <c r="N7" s="7">
        <v>1</v>
      </c>
      <c r="O7" s="7"/>
      <c r="P7" s="7"/>
      <c r="Q7" s="7">
        <v>1</v>
      </c>
      <c r="R7" s="7">
        <v>2</v>
      </c>
      <c r="S7" s="7"/>
      <c r="T7" s="7">
        <v>1</v>
      </c>
      <c r="U7" s="7">
        <v>1</v>
      </c>
      <c r="V7" s="7">
        <v>1</v>
      </c>
      <c r="W7" s="7">
        <f>SUM(C7:V7)</f>
        <v>13</v>
      </c>
      <c r="X7" s="7">
        <f>(C7*20)+(D7*19)+(E7*18)+(F7*17)+(G7*16)+(H7*15)+(I7*14)+(J7*13)+(K7*12)+(L7*11)+(M7*10)+(N7*9)+(O7*8)+(P7*7)+(Q7*6)+(R7*5)+(S7*4)+(T7*3)+(U7*2)+(V7*1)</f>
        <v>111</v>
      </c>
      <c r="Y7" s="13">
        <f>X7/W7</f>
        <v>8.5384615384615383</v>
      </c>
      <c r="Z7" s="7">
        <v>2634</v>
      </c>
      <c r="AA7" s="13">
        <f>X7/(Z7/90)</f>
        <v>3.7927107061503418</v>
      </c>
    </row>
    <row r="8" spans="1:27" ht="14" x14ac:dyDescent="0.2">
      <c r="A8" s="1" t="s">
        <v>38</v>
      </c>
      <c r="B8" s="1" t="s">
        <v>9</v>
      </c>
      <c r="C8" s="7"/>
      <c r="D8" s="7"/>
      <c r="E8" s="7"/>
      <c r="F8" s="7">
        <v>1</v>
      </c>
      <c r="G8" s="7"/>
      <c r="H8" s="7"/>
      <c r="I8" s="7">
        <v>1</v>
      </c>
      <c r="J8" s="7">
        <v>1</v>
      </c>
      <c r="K8" s="7"/>
      <c r="L8" s="7"/>
      <c r="M8" s="7">
        <v>1</v>
      </c>
      <c r="N8" s="7">
        <v>1</v>
      </c>
      <c r="O8" s="7">
        <v>1</v>
      </c>
      <c r="P8" s="7">
        <v>2</v>
      </c>
      <c r="Q8" s="7">
        <v>1</v>
      </c>
      <c r="R8" s="7"/>
      <c r="S8" s="7"/>
      <c r="T8" s="6"/>
      <c r="U8" s="7">
        <v>1</v>
      </c>
      <c r="V8" s="7">
        <v>1</v>
      </c>
      <c r="W8" s="7">
        <f>SUM(C8:V8)</f>
        <v>11</v>
      </c>
      <c r="X8" s="7">
        <f>(C8*20)+(D8*19)+(E8*18)+(F8*17)+(G8*16)+(H8*15)+(I8*14)+(J8*13)+(K8*12)+(L8*11)+(M8*10)+(N8*9)+(O8*8)+(P8*7)+(Q8*6)+(R8*5)+(S8*4)+(T8*3)+(U8*2)+(V8*1)</f>
        <v>94</v>
      </c>
      <c r="Y8" s="13">
        <f>X8/W8</f>
        <v>8.545454545454545</v>
      </c>
      <c r="Z8" s="7">
        <v>2862</v>
      </c>
      <c r="AA8" s="13">
        <f>X8/(Z8/90)</f>
        <v>2.9559748427672954</v>
      </c>
    </row>
    <row r="9" spans="1:27" ht="14" x14ac:dyDescent="0.2">
      <c r="A9" s="1" t="s">
        <v>37</v>
      </c>
      <c r="B9" s="1" t="s">
        <v>32</v>
      </c>
      <c r="C9" s="7"/>
      <c r="D9" s="7">
        <v>1</v>
      </c>
      <c r="E9" s="7"/>
      <c r="F9" s="6"/>
      <c r="G9" s="7">
        <v>1</v>
      </c>
      <c r="H9" s="7">
        <v>1</v>
      </c>
      <c r="I9" s="7">
        <v>1</v>
      </c>
      <c r="J9" s="7"/>
      <c r="K9" s="7">
        <v>1</v>
      </c>
      <c r="L9" s="7"/>
      <c r="M9" s="7">
        <v>3</v>
      </c>
      <c r="N9" s="7">
        <v>1</v>
      </c>
      <c r="O9" s="7">
        <v>3</v>
      </c>
      <c r="P9" s="7"/>
      <c r="Q9" s="7"/>
      <c r="R9" s="7">
        <v>3</v>
      </c>
      <c r="S9" s="7">
        <v>1</v>
      </c>
      <c r="T9" s="7">
        <v>2</v>
      </c>
      <c r="U9" s="7"/>
      <c r="V9" s="7">
        <v>1</v>
      </c>
      <c r="W9" s="7">
        <f>SUM(C9:V9)</f>
        <v>19</v>
      </c>
      <c r="X9" s="7">
        <f>(C9*20)+(D9*19)+(E9*18)+(F9*17)+(G9*16)+(H9*15)+(I9*14)+(J9*13)+(K9*12)+(L9*11)+(M9*10)+(N9*9)+(O9*8)+(P9*7)+(Q9*6)+(R9*5)+(S9*4)+(T9*3)+(U9*2)+(V9*1)</f>
        <v>165</v>
      </c>
      <c r="Y9" s="13">
        <f>X9/W9</f>
        <v>8.6842105263157894</v>
      </c>
      <c r="Z9" s="7">
        <v>3217</v>
      </c>
      <c r="AA9" s="13">
        <f>X9/(Z9/90)</f>
        <v>4.6161019583462854</v>
      </c>
    </row>
    <row r="10" spans="1:27" ht="14" x14ac:dyDescent="0.2">
      <c r="A10" s="1" t="s">
        <v>36</v>
      </c>
      <c r="B10" s="1" t="s">
        <v>5</v>
      </c>
      <c r="C10" s="7"/>
      <c r="D10" s="7"/>
      <c r="E10" s="7">
        <v>1</v>
      </c>
      <c r="F10" s="7"/>
      <c r="G10" s="6"/>
      <c r="H10" s="7"/>
      <c r="I10" s="7">
        <v>2</v>
      </c>
      <c r="J10" s="7">
        <v>1</v>
      </c>
      <c r="K10" s="7"/>
      <c r="L10" s="7"/>
      <c r="M10" s="7"/>
      <c r="N10" s="7">
        <v>1</v>
      </c>
      <c r="O10" s="7"/>
      <c r="P10" s="7"/>
      <c r="Q10" s="7">
        <v>3</v>
      </c>
      <c r="R10" s="7">
        <v>1</v>
      </c>
      <c r="S10" s="7">
        <v>1</v>
      </c>
      <c r="T10" s="7"/>
      <c r="U10" s="7"/>
      <c r="V10" s="7">
        <v>1</v>
      </c>
      <c r="W10" s="7">
        <f>SUM(C10:V10)</f>
        <v>11</v>
      </c>
      <c r="X10" s="7">
        <f>(C10*20)+(D10*19)+(E10*18)+(F10*17)+(G10*16)+(H10*15)+(I10*14)+(J10*13)+(K10*12)+(L10*11)+(M10*10)+(N10*9)+(O10*8)+(P10*7)+(Q10*6)+(R10*5)+(S10*4)+(T10*3)+(U10*2)+(V10*1)</f>
        <v>96</v>
      </c>
      <c r="Y10" s="13">
        <f>X10/W10</f>
        <v>8.7272727272727266</v>
      </c>
      <c r="Z10" s="7">
        <v>1491</v>
      </c>
      <c r="AA10" s="13">
        <f>X10/(Z10/90)</f>
        <v>5.7947686116700199</v>
      </c>
    </row>
    <row r="11" spans="1:27" ht="14" x14ac:dyDescent="0.2">
      <c r="A11" s="1" t="s">
        <v>35</v>
      </c>
      <c r="B11" s="1" t="s">
        <v>11</v>
      </c>
      <c r="C11" s="6"/>
      <c r="D11" s="7"/>
      <c r="E11" s="7">
        <v>1</v>
      </c>
      <c r="F11" s="7"/>
      <c r="G11" s="7">
        <v>2</v>
      </c>
      <c r="H11" s="7">
        <v>2</v>
      </c>
      <c r="I11" s="7"/>
      <c r="J11" s="7">
        <v>3</v>
      </c>
      <c r="K11" s="7">
        <v>1</v>
      </c>
      <c r="L11" s="7">
        <v>1</v>
      </c>
      <c r="M11" s="7">
        <v>1</v>
      </c>
      <c r="N11" s="7"/>
      <c r="O11" s="7">
        <v>3</v>
      </c>
      <c r="P11" s="7">
        <v>4</v>
      </c>
      <c r="Q11" s="7">
        <v>2</v>
      </c>
      <c r="R11" s="7">
        <v>1</v>
      </c>
      <c r="S11" s="7">
        <v>2</v>
      </c>
      <c r="T11" s="7">
        <v>1</v>
      </c>
      <c r="U11" s="7">
        <v>2</v>
      </c>
      <c r="V11" s="7">
        <v>1</v>
      </c>
      <c r="W11" s="7">
        <f>SUM(C11:V11)</f>
        <v>27</v>
      </c>
      <c r="X11" s="7">
        <f>(C11*20)+(D11*19)+(E11*18)+(F11*17)+(G11*16)+(H11*15)+(I11*14)+(J11*13)+(K11*12)+(L11*11)+(M11*10)+(N11*9)+(O11*8)+(P11*7)+(Q11*6)+(R11*5)+(S11*4)+(T11*3)+(U11*2)+(V11*1)</f>
        <v>237</v>
      </c>
      <c r="Y11" s="13">
        <f>X11/W11</f>
        <v>8.7777777777777786</v>
      </c>
      <c r="Z11" s="7">
        <v>2552</v>
      </c>
      <c r="AA11" s="13">
        <f>X11/(Z11/90)</f>
        <v>8.3581504702194369</v>
      </c>
    </row>
    <row r="12" spans="1:27" ht="14" x14ac:dyDescent="0.2">
      <c r="A12" s="1" t="s">
        <v>34</v>
      </c>
      <c r="B12" s="1" t="s">
        <v>17</v>
      </c>
      <c r="C12" s="7">
        <v>1</v>
      </c>
      <c r="D12" s="7">
        <v>1</v>
      </c>
      <c r="E12" s="7"/>
      <c r="F12" s="7"/>
      <c r="G12" s="7">
        <v>1</v>
      </c>
      <c r="H12" s="6"/>
      <c r="I12" s="7">
        <v>1</v>
      </c>
      <c r="J12" s="7">
        <v>4</v>
      </c>
      <c r="K12" s="7">
        <v>1</v>
      </c>
      <c r="L12" s="7"/>
      <c r="M12" s="7">
        <v>1</v>
      </c>
      <c r="N12" s="7"/>
      <c r="O12" s="7">
        <v>1</v>
      </c>
      <c r="P12" s="7">
        <v>1</v>
      </c>
      <c r="Q12" s="7">
        <v>4</v>
      </c>
      <c r="R12" s="7"/>
      <c r="S12" s="7"/>
      <c r="T12" s="7">
        <v>2</v>
      </c>
      <c r="U12" s="7">
        <v>3</v>
      </c>
      <c r="V12" s="7">
        <v>1</v>
      </c>
      <c r="W12" s="7">
        <f>SUM(C12:V12)</f>
        <v>22</v>
      </c>
      <c r="X12" s="7">
        <f>(C12*20)+(D12*19)+(E12*18)+(F12*17)+(G12*16)+(H12*15)+(I12*14)+(J12*13)+(K12*12)+(L12*11)+(M12*10)+(N12*9)+(O12*8)+(P12*7)+(Q12*6)+(R12*5)+(S12*4)+(T12*3)+(U12*2)+(V12*1)</f>
        <v>195</v>
      </c>
      <c r="Y12" s="13">
        <f>X12/W12</f>
        <v>8.8636363636363633</v>
      </c>
      <c r="Z12" s="7">
        <v>2618</v>
      </c>
      <c r="AA12" s="13">
        <f>X12/(Z12/90)</f>
        <v>6.703590527119939</v>
      </c>
    </row>
    <row r="13" spans="1:27" ht="14" x14ac:dyDescent="0.2">
      <c r="A13" s="1" t="s">
        <v>33</v>
      </c>
      <c r="B13" s="1" t="s">
        <v>32</v>
      </c>
      <c r="C13" s="7">
        <v>1</v>
      </c>
      <c r="D13" s="7">
        <v>1</v>
      </c>
      <c r="E13" s="7"/>
      <c r="F13" s="6"/>
      <c r="G13" s="7"/>
      <c r="H13" s="7"/>
      <c r="I13" s="7"/>
      <c r="J13" s="7"/>
      <c r="K13" s="7">
        <v>1</v>
      </c>
      <c r="L13" s="7">
        <v>1</v>
      </c>
      <c r="M13" s="7"/>
      <c r="N13" s="7">
        <v>2</v>
      </c>
      <c r="O13" s="7"/>
      <c r="P13" s="7"/>
      <c r="Q13" s="7">
        <v>1</v>
      </c>
      <c r="R13" s="7"/>
      <c r="S13" s="7">
        <v>1</v>
      </c>
      <c r="T13" s="7"/>
      <c r="U13" s="7">
        <v>1</v>
      </c>
      <c r="V13" s="7">
        <v>1</v>
      </c>
      <c r="W13" s="7">
        <f>SUM(C13:V13)</f>
        <v>10</v>
      </c>
      <c r="X13" s="7">
        <f>(C13*20)+(D13*19)+(E13*18)+(F13*17)+(G13*16)+(H13*15)+(I13*14)+(J13*13)+(K13*12)+(L13*11)+(M13*10)+(N13*9)+(O13*8)+(P13*7)+(Q13*6)+(R13*5)+(S13*4)+(T13*3)+(U13*2)+(V13*1)</f>
        <v>93</v>
      </c>
      <c r="Y13" s="13">
        <f>X13/W13</f>
        <v>9.3000000000000007</v>
      </c>
      <c r="Z13" s="7">
        <v>2068</v>
      </c>
      <c r="AA13" s="13">
        <f>X13/(Z13/90)</f>
        <v>4.0473887814313345</v>
      </c>
    </row>
    <row r="14" spans="1:27" ht="14" x14ac:dyDescent="0.2">
      <c r="A14" s="1" t="s">
        <v>31</v>
      </c>
      <c r="B14" s="1" t="s">
        <v>30</v>
      </c>
      <c r="C14" s="7"/>
      <c r="D14" s="7"/>
      <c r="E14" s="7">
        <v>2</v>
      </c>
      <c r="F14" s="7">
        <v>1</v>
      </c>
      <c r="G14" s="7">
        <v>1</v>
      </c>
      <c r="H14" s="7"/>
      <c r="I14" s="7">
        <v>1</v>
      </c>
      <c r="J14" s="7">
        <v>1</v>
      </c>
      <c r="K14" s="6"/>
      <c r="L14" s="7"/>
      <c r="M14" s="7">
        <v>1</v>
      </c>
      <c r="N14" s="7">
        <v>1</v>
      </c>
      <c r="O14" s="7"/>
      <c r="P14" s="7">
        <v>1</v>
      </c>
      <c r="Q14" s="7"/>
      <c r="R14" s="7">
        <v>4</v>
      </c>
      <c r="S14" s="7">
        <v>1</v>
      </c>
      <c r="T14" s="7">
        <v>1</v>
      </c>
      <c r="U14" s="7"/>
      <c r="V14" s="7">
        <v>1</v>
      </c>
      <c r="W14" s="7">
        <f>SUM(C14:V14)</f>
        <v>16</v>
      </c>
      <c r="X14" s="7">
        <f>(C14*20)+(D14*19)+(E14*18)+(F14*17)+(G14*16)+(H14*15)+(I14*14)+(J14*13)+(K14*12)+(L14*11)+(M14*10)+(N14*9)+(O14*8)+(P14*7)+(Q14*6)+(R14*5)+(S14*4)+(T14*3)+(U14*2)+(V14*1)</f>
        <v>150</v>
      </c>
      <c r="Y14" s="13">
        <f>X14/W14</f>
        <v>9.375</v>
      </c>
      <c r="Z14" s="7">
        <v>3019</v>
      </c>
      <c r="AA14" s="13">
        <f>X14/(Z14/90)</f>
        <v>4.4716793640278238</v>
      </c>
    </row>
    <row r="15" spans="1:27" ht="14" x14ac:dyDescent="0.2">
      <c r="A15" s="1" t="s">
        <v>29</v>
      </c>
      <c r="B15" s="1" t="s">
        <v>3</v>
      </c>
      <c r="C15" s="7">
        <v>1</v>
      </c>
      <c r="D15" s="7"/>
      <c r="E15" s="7"/>
      <c r="F15" s="7"/>
      <c r="G15" s="7"/>
      <c r="H15" s="7">
        <v>1</v>
      </c>
      <c r="I15" s="7"/>
      <c r="J15" s="7">
        <v>2</v>
      </c>
      <c r="K15" s="7">
        <v>1</v>
      </c>
      <c r="L15" s="6"/>
      <c r="M15" s="7"/>
      <c r="N15" s="7"/>
      <c r="O15" s="7"/>
      <c r="P15" s="7">
        <v>1</v>
      </c>
      <c r="Q15" s="7"/>
      <c r="R15" s="7">
        <v>2</v>
      </c>
      <c r="S15" s="7"/>
      <c r="T15" s="7">
        <v>1</v>
      </c>
      <c r="U15" s="7"/>
      <c r="V15" s="7">
        <v>1</v>
      </c>
      <c r="W15" s="7">
        <f>SUM(C15:V15)</f>
        <v>10</v>
      </c>
      <c r="X15" s="7">
        <f>(C15*20)+(D15*19)+(E15*18)+(F15*17)+(G15*16)+(H15*15)+(I15*14)+(J15*13)+(K15*12)+(L15*11)+(M15*10)+(N15*9)+(O15*8)+(P15*7)+(Q15*6)+(R15*5)+(S15*4)+(T15*3)+(U15*2)+(V15*1)</f>
        <v>94</v>
      </c>
      <c r="Y15" s="13">
        <f>X15/W15</f>
        <v>9.4</v>
      </c>
      <c r="Z15" s="7">
        <v>1275</v>
      </c>
      <c r="AA15" s="13">
        <f>X15/(Z15/90)</f>
        <v>6.6352941176470592</v>
      </c>
    </row>
    <row r="16" spans="1:27" ht="14" x14ac:dyDescent="0.2">
      <c r="A16" s="1" t="s">
        <v>28</v>
      </c>
      <c r="B16" s="1" t="s">
        <v>23</v>
      </c>
      <c r="C16" s="7"/>
      <c r="D16" s="6"/>
      <c r="E16" s="7">
        <v>1</v>
      </c>
      <c r="F16" s="7"/>
      <c r="G16" s="7">
        <v>2</v>
      </c>
      <c r="H16" s="7"/>
      <c r="I16" s="7">
        <v>1</v>
      </c>
      <c r="J16" s="7">
        <v>2</v>
      </c>
      <c r="K16" s="7"/>
      <c r="L16" s="7"/>
      <c r="M16" s="7">
        <v>1</v>
      </c>
      <c r="N16" s="7">
        <v>2</v>
      </c>
      <c r="O16" s="7">
        <v>2</v>
      </c>
      <c r="P16" s="7">
        <v>1</v>
      </c>
      <c r="Q16" s="7"/>
      <c r="R16" s="7"/>
      <c r="S16" s="7">
        <v>2</v>
      </c>
      <c r="T16" s="7"/>
      <c r="U16" s="7">
        <v>2</v>
      </c>
      <c r="V16" s="7"/>
      <c r="W16" s="7">
        <f>SUM(C16:V16)</f>
        <v>16</v>
      </c>
      <c r="X16" s="7">
        <f>(C16*20)+(D16*19)+(E16*18)+(F16*17)+(G16*16)+(H16*15)+(I16*14)+(J16*13)+(K16*12)+(L16*11)+(M16*10)+(N16*9)+(O16*8)+(P16*7)+(Q16*6)+(R16*5)+(S16*4)+(T16*3)+(U16*2)+(V16*1)</f>
        <v>153</v>
      </c>
      <c r="Y16" s="13">
        <f>X16/W16</f>
        <v>9.5625</v>
      </c>
      <c r="Z16" s="7">
        <v>2919</v>
      </c>
      <c r="AA16" s="13">
        <f>X16/(Z16/90)</f>
        <v>4.7173689619732793</v>
      </c>
    </row>
    <row r="17" spans="1:27" ht="14" x14ac:dyDescent="0.2">
      <c r="A17" s="1" t="s">
        <v>27</v>
      </c>
      <c r="B17" s="1" t="s">
        <v>26</v>
      </c>
      <c r="C17" s="7"/>
      <c r="D17" s="7"/>
      <c r="E17" s="7"/>
      <c r="F17" s="7">
        <v>2</v>
      </c>
      <c r="G17" s="7"/>
      <c r="H17" s="7"/>
      <c r="I17" s="7">
        <v>3</v>
      </c>
      <c r="J17" s="7">
        <v>2</v>
      </c>
      <c r="K17" s="7">
        <v>2</v>
      </c>
      <c r="L17" s="7"/>
      <c r="M17" s="7">
        <v>1</v>
      </c>
      <c r="N17" s="6"/>
      <c r="O17" s="7">
        <v>1</v>
      </c>
      <c r="P17" s="7">
        <v>1</v>
      </c>
      <c r="Q17" s="7">
        <v>1</v>
      </c>
      <c r="R17" s="7">
        <v>2</v>
      </c>
      <c r="S17" s="7">
        <v>3</v>
      </c>
      <c r="T17" s="7">
        <v>1</v>
      </c>
      <c r="U17" s="7"/>
      <c r="V17" s="7"/>
      <c r="W17" s="7">
        <f>SUM(C17:V17)</f>
        <v>19</v>
      </c>
      <c r="X17" s="7">
        <f>(C17*20)+(D17*19)+(E17*18)+(F17*17)+(G17*16)+(H17*15)+(I17*14)+(J17*13)+(K17*12)+(L17*11)+(M17*10)+(N17*9)+(O17*8)+(P17*7)+(Q17*6)+(R17*5)+(S17*4)+(T17*3)+(U17*2)+(V17*1)</f>
        <v>182</v>
      </c>
      <c r="Y17" s="13">
        <f>X17/W17</f>
        <v>9.5789473684210531</v>
      </c>
      <c r="Z17" s="7">
        <v>3325</v>
      </c>
      <c r="AA17" s="13">
        <f>X17/(Z17/90)</f>
        <v>4.9263157894736844</v>
      </c>
    </row>
    <row r="18" spans="1:27" ht="14" x14ac:dyDescent="0.2">
      <c r="A18" s="1" t="s">
        <v>25</v>
      </c>
      <c r="B18" s="1" t="s">
        <v>3</v>
      </c>
      <c r="C18" s="7"/>
      <c r="D18" s="7"/>
      <c r="E18" s="7">
        <v>1</v>
      </c>
      <c r="F18" s="7">
        <v>2</v>
      </c>
      <c r="G18" s="7">
        <v>1</v>
      </c>
      <c r="H18" s="7"/>
      <c r="I18" s="7"/>
      <c r="J18" s="7"/>
      <c r="K18" s="7">
        <v>1</v>
      </c>
      <c r="L18" s="6"/>
      <c r="M18" s="7"/>
      <c r="N18" s="7"/>
      <c r="O18" s="7"/>
      <c r="P18" s="7">
        <v>2</v>
      </c>
      <c r="Q18" s="7">
        <v>1</v>
      </c>
      <c r="R18" s="7">
        <v>1</v>
      </c>
      <c r="S18" s="7"/>
      <c r="T18" s="7"/>
      <c r="U18" s="7"/>
      <c r="V18" s="7">
        <v>2</v>
      </c>
      <c r="W18" s="7">
        <f>SUM(C18:V18)</f>
        <v>11</v>
      </c>
      <c r="X18" s="7">
        <f>(C18*20)+(D18*19)+(E18*18)+(F18*17)+(G18*16)+(H18*15)+(I18*14)+(J18*13)+(K18*12)+(L18*11)+(M18*10)+(N18*9)+(O18*8)+(P18*7)+(Q18*6)+(R18*5)+(S18*4)+(T18*3)+(U18*2)+(V18*1)</f>
        <v>107</v>
      </c>
      <c r="Y18" s="13">
        <f>X18/W18</f>
        <v>9.7272727272727266</v>
      </c>
      <c r="Z18" s="7">
        <v>2055</v>
      </c>
      <c r="AA18" s="13">
        <f>X18/(Z18/90)</f>
        <v>4.6861313868613141</v>
      </c>
    </row>
    <row r="19" spans="1:27" ht="14" x14ac:dyDescent="0.2">
      <c r="A19" s="1" t="s">
        <v>24</v>
      </c>
      <c r="B19" s="1" t="s">
        <v>23</v>
      </c>
      <c r="C19" s="7"/>
      <c r="D19" s="6"/>
      <c r="E19" s="7">
        <v>1</v>
      </c>
      <c r="F19" s="7"/>
      <c r="G19" s="7"/>
      <c r="H19" s="7">
        <v>2</v>
      </c>
      <c r="I19" s="7"/>
      <c r="J19" s="7">
        <v>1</v>
      </c>
      <c r="K19" s="7">
        <v>1</v>
      </c>
      <c r="L19" s="7">
        <v>1</v>
      </c>
      <c r="M19" s="7">
        <v>1</v>
      </c>
      <c r="N19" s="7">
        <v>1</v>
      </c>
      <c r="O19" s="7"/>
      <c r="P19" s="7">
        <v>1</v>
      </c>
      <c r="Q19" s="7">
        <v>1</v>
      </c>
      <c r="R19" s="7"/>
      <c r="S19" s="7"/>
      <c r="T19" s="7"/>
      <c r="U19" s="7">
        <v>2</v>
      </c>
      <c r="V19" s="7"/>
      <c r="W19" s="7">
        <f>SUM(C19:V19)</f>
        <v>12</v>
      </c>
      <c r="X19" s="7">
        <f>(C19*20)+(D19*19)+(E19*18)+(F19*17)+(G19*16)+(H19*15)+(I19*14)+(J19*13)+(K19*12)+(L19*11)+(M19*10)+(N19*9)+(O19*8)+(P19*7)+(Q19*6)+(R19*5)+(S19*4)+(T19*3)+(U19*2)+(V19*1)</f>
        <v>120</v>
      </c>
      <c r="Y19" s="13">
        <f>X19/W19</f>
        <v>10</v>
      </c>
      <c r="Z19" s="7">
        <v>1649</v>
      </c>
      <c r="AA19" s="13">
        <f>X19/(Z19/90)</f>
        <v>6.5494238932686475</v>
      </c>
    </row>
    <row r="20" spans="1:27" ht="14" x14ac:dyDescent="0.2">
      <c r="A20" s="1" t="s">
        <v>22</v>
      </c>
      <c r="B20" s="1" t="s">
        <v>21</v>
      </c>
      <c r="C20" s="7"/>
      <c r="D20" s="7"/>
      <c r="E20" s="7"/>
      <c r="F20" s="7">
        <v>2</v>
      </c>
      <c r="G20" s="7">
        <v>1</v>
      </c>
      <c r="H20" s="7"/>
      <c r="I20" s="7">
        <v>1</v>
      </c>
      <c r="J20" s="6"/>
      <c r="K20" s="7">
        <v>1</v>
      </c>
      <c r="L20" s="7"/>
      <c r="M20" s="7">
        <v>1</v>
      </c>
      <c r="N20" s="7"/>
      <c r="O20" s="7"/>
      <c r="P20" s="7">
        <v>1</v>
      </c>
      <c r="Q20" s="7"/>
      <c r="R20" s="7"/>
      <c r="S20" s="7"/>
      <c r="T20" s="7">
        <v>2</v>
      </c>
      <c r="U20" s="7"/>
      <c r="V20" s="7">
        <v>1</v>
      </c>
      <c r="W20" s="7">
        <f>SUM(C20:V20)</f>
        <v>10</v>
      </c>
      <c r="X20" s="7">
        <f>(C20*20)+(D20*19)+(E20*18)+(F20*17)+(G20*16)+(H20*15)+(I20*14)+(J20*13)+(K20*12)+(L20*11)+(M20*10)+(N20*9)+(O20*8)+(P20*7)+(Q20*6)+(R20*5)+(S20*4)+(T20*3)+(U20*2)+(V20*1)</f>
        <v>100</v>
      </c>
      <c r="Y20" s="13">
        <f>X20/W20</f>
        <v>10</v>
      </c>
      <c r="Z20" s="7">
        <v>2158</v>
      </c>
      <c r="AA20" s="13">
        <f>X20/(Z20/90)</f>
        <v>4.1705282669138093</v>
      </c>
    </row>
    <row r="21" spans="1:27" ht="14" x14ac:dyDescent="0.2">
      <c r="A21" s="1" t="s">
        <v>20</v>
      </c>
      <c r="B21" s="1" t="s">
        <v>1</v>
      </c>
      <c r="C21" s="7">
        <v>1</v>
      </c>
      <c r="D21" s="7"/>
      <c r="E21" s="7">
        <v>1</v>
      </c>
      <c r="F21" s="7">
        <v>2</v>
      </c>
      <c r="G21" s="7">
        <v>2</v>
      </c>
      <c r="H21" s="7">
        <v>2</v>
      </c>
      <c r="I21" s="6"/>
      <c r="J21" s="7"/>
      <c r="K21" s="7">
        <v>4</v>
      </c>
      <c r="L21" s="7"/>
      <c r="M21" s="7"/>
      <c r="N21" s="7"/>
      <c r="O21" s="7"/>
      <c r="P21" s="7">
        <v>1</v>
      </c>
      <c r="Q21" s="7">
        <v>1</v>
      </c>
      <c r="R21" s="7">
        <v>1</v>
      </c>
      <c r="S21" s="7">
        <v>1</v>
      </c>
      <c r="T21" s="7"/>
      <c r="U21" s="7">
        <v>2</v>
      </c>
      <c r="V21" s="7">
        <v>3</v>
      </c>
      <c r="W21" s="7">
        <f>SUM(C21:V21)</f>
        <v>21</v>
      </c>
      <c r="X21" s="7">
        <f>(C21*20)+(D21*19)+(E21*18)+(F21*17)+(G21*16)+(H21*15)+(I21*14)+(J21*13)+(K21*12)+(L21*11)+(M21*10)+(N21*9)+(O21*8)+(P21*7)+(Q21*6)+(R21*5)+(S21*4)+(T21*3)+(U21*2)+(V21*1)</f>
        <v>211</v>
      </c>
      <c r="Y21" s="13">
        <f>X21/W21</f>
        <v>10.047619047619047</v>
      </c>
      <c r="Z21" s="7">
        <v>2255</v>
      </c>
      <c r="AA21" s="13">
        <f>X21/(Z21/90)</f>
        <v>8.4212860310421274</v>
      </c>
    </row>
    <row r="22" spans="1:27" ht="14" x14ac:dyDescent="0.2">
      <c r="A22" s="1" t="s">
        <v>19</v>
      </c>
      <c r="B22" s="1" t="s">
        <v>7</v>
      </c>
      <c r="C22" s="7"/>
      <c r="D22" s="7">
        <v>1</v>
      </c>
      <c r="E22" s="7"/>
      <c r="F22" s="7"/>
      <c r="G22" s="7"/>
      <c r="H22" s="7">
        <v>3</v>
      </c>
      <c r="I22" s="7"/>
      <c r="J22" s="7"/>
      <c r="K22" s="7"/>
      <c r="L22" s="7">
        <v>2</v>
      </c>
      <c r="M22" s="7"/>
      <c r="N22" s="7">
        <v>1</v>
      </c>
      <c r="O22" s="7">
        <v>1</v>
      </c>
      <c r="P22" s="6"/>
      <c r="Q22" s="7">
        <v>1</v>
      </c>
      <c r="R22" s="7"/>
      <c r="S22" s="7">
        <v>3</v>
      </c>
      <c r="T22" s="7"/>
      <c r="U22" s="7"/>
      <c r="V22" s="7"/>
      <c r="W22" s="7">
        <f>SUM(C22:V22)</f>
        <v>12</v>
      </c>
      <c r="X22" s="7">
        <f>(C22*20)+(D22*19)+(E22*18)+(F22*17)+(G22*16)+(H22*15)+(I22*14)+(J22*13)+(K22*12)+(L22*11)+(M22*10)+(N22*9)+(O22*8)+(P22*7)+(Q22*6)+(R22*5)+(S22*4)+(T22*3)+(U22*2)+(V22*1)</f>
        <v>121</v>
      </c>
      <c r="Y22" s="13">
        <f>X22/W22</f>
        <v>10.083333333333334</v>
      </c>
      <c r="Z22" s="7">
        <v>2440</v>
      </c>
      <c r="AA22" s="13">
        <f>X22/(Z22/90)</f>
        <v>4.4631147540983607</v>
      </c>
    </row>
    <row r="23" spans="1:27" ht="14" x14ac:dyDescent="0.2">
      <c r="A23" s="1" t="s">
        <v>18</v>
      </c>
      <c r="B23" s="1" t="s">
        <v>17</v>
      </c>
      <c r="C23" s="7">
        <v>1</v>
      </c>
      <c r="D23" s="7"/>
      <c r="E23" s="7"/>
      <c r="F23" s="7"/>
      <c r="G23" s="7">
        <v>4</v>
      </c>
      <c r="H23" s="6"/>
      <c r="I23" s="7">
        <v>1</v>
      </c>
      <c r="J23" s="7"/>
      <c r="K23" s="7">
        <v>2</v>
      </c>
      <c r="L23" s="7"/>
      <c r="M23" s="7"/>
      <c r="N23" s="7"/>
      <c r="O23" s="7"/>
      <c r="P23" s="7"/>
      <c r="Q23" s="7">
        <v>1</v>
      </c>
      <c r="R23" s="7">
        <v>1</v>
      </c>
      <c r="S23" s="7">
        <v>1</v>
      </c>
      <c r="T23" s="7">
        <v>1</v>
      </c>
      <c r="U23" s="7">
        <v>1</v>
      </c>
      <c r="V23" s="7">
        <v>1</v>
      </c>
      <c r="W23" s="7">
        <f>SUM(C23:V23)</f>
        <v>14</v>
      </c>
      <c r="X23" s="7">
        <f>(C23*20)+(D23*19)+(E23*18)+(F23*17)+(G23*16)+(H23*15)+(I23*14)+(J23*13)+(K23*12)+(L23*11)+(M23*10)+(N23*9)+(O23*8)+(P23*7)+(Q23*6)+(R23*5)+(S23*4)+(T23*3)+(U23*2)+(V23*1)</f>
        <v>143</v>
      </c>
      <c r="Y23" s="13">
        <f>X23/W23</f>
        <v>10.214285714285714</v>
      </c>
      <c r="Z23" s="7">
        <v>2799</v>
      </c>
      <c r="AA23" s="13">
        <f>X23/(Z23/90)</f>
        <v>4.598070739549839</v>
      </c>
    </row>
    <row r="24" spans="1:27" ht="14" x14ac:dyDescent="0.2">
      <c r="A24" s="1" t="s">
        <v>16</v>
      </c>
      <c r="B24" s="1" t="s">
        <v>15</v>
      </c>
      <c r="C24" s="7"/>
      <c r="D24" s="7">
        <v>1</v>
      </c>
      <c r="E24" s="6"/>
      <c r="F24" s="7">
        <v>1</v>
      </c>
      <c r="G24" s="7">
        <v>1</v>
      </c>
      <c r="H24" s="7"/>
      <c r="I24" s="7">
        <v>2</v>
      </c>
      <c r="J24" s="7">
        <v>1</v>
      </c>
      <c r="K24" s="7">
        <v>1</v>
      </c>
      <c r="L24" s="7">
        <v>1</v>
      </c>
      <c r="M24" s="7">
        <v>3</v>
      </c>
      <c r="N24" s="7">
        <v>1</v>
      </c>
      <c r="O24" s="7"/>
      <c r="P24" s="7"/>
      <c r="Q24" s="7">
        <v>2</v>
      </c>
      <c r="R24" s="7">
        <v>3</v>
      </c>
      <c r="S24" s="7">
        <v>1</v>
      </c>
      <c r="T24" s="7"/>
      <c r="U24" s="7"/>
      <c r="V24" s="7"/>
      <c r="W24" s="7">
        <f>SUM(C24:V24)</f>
        <v>18</v>
      </c>
      <c r="X24" s="7">
        <f>(C24*20)+(D24*19)+(E24*18)+(F24*17)+(G24*16)+(H24*15)+(I24*14)+(J24*13)+(K24*12)+(L24*11)+(M24*10)+(N24*9)+(O24*8)+(P24*7)+(Q24*6)+(R24*5)+(S24*4)+(T24*3)+(U24*2)+(V24*1)</f>
        <v>186</v>
      </c>
      <c r="Y24" s="13">
        <f>X24/W24</f>
        <v>10.333333333333334</v>
      </c>
      <c r="Z24" s="7">
        <v>2534</v>
      </c>
      <c r="AA24" s="13">
        <f>X24/(Z24/90)</f>
        <v>6.6061562746645617</v>
      </c>
    </row>
    <row r="25" spans="1:27" ht="14" x14ac:dyDescent="0.2">
      <c r="A25" s="1" t="s">
        <v>14</v>
      </c>
      <c r="B25" s="1" t="s">
        <v>13</v>
      </c>
      <c r="C25" s="7"/>
      <c r="D25" s="7">
        <v>1</v>
      </c>
      <c r="E25" s="7"/>
      <c r="F25" s="7">
        <v>1</v>
      </c>
      <c r="G25" s="7">
        <v>1</v>
      </c>
      <c r="H25" s="7">
        <v>1</v>
      </c>
      <c r="I25" s="7">
        <v>1</v>
      </c>
      <c r="J25" s="7"/>
      <c r="K25" s="7">
        <v>1</v>
      </c>
      <c r="L25" s="7"/>
      <c r="M25" s="7"/>
      <c r="N25" s="7">
        <v>1</v>
      </c>
      <c r="O25" s="7">
        <v>1</v>
      </c>
      <c r="P25" s="7">
        <v>1</v>
      </c>
      <c r="Q25" s="6"/>
      <c r="R25" s="7"/>
      <c r="S25" s="7"/>
      <c r="T25" s="7">
        <v>2</v>
      </c>
      <c r="U25" s="7">
        <v>1</v>
      </c>
      <c r="V25" s="7"/>
      <c r="W25" s="7">
        <f>SUM(C25:V25)</f>
        <v>12</v>
      </c>
      <c r="X25" s="7">
        <f>(C25*20)+(D25*19)+(E25*18)+(F25*17)+(G25*16)+(H25*15)+(I25*14)+(J25*13)+(K25*12)+(L25*11)+(M25*10)+(N25*9)+(O25*8)+(P25*7)+(Q25*6)+(R25*5)+(S25*4)+(T25*3)+(U25*2)+(V25*1)</f>
        <v>125</v>
      </c>
      <c r="Y25" s="13">
        <f>X25/W25</f>
        <v>10.416666666666666</v>
      </c>
      <c r="Z25" s="7">
        <v>2493</v>
      </c>
      <c r="AA25" s="13">
        <f>X25/(Z25/90)</f>
        <v>4.512635379061372</v>
      </c>
    </row>
    <row r="26" spans="1:27" ht="14" x14ac:dyDescent="0.2">
      <c r="A26" s="1" t="s">
        <v>12</v>
      </c>
      <c r="B26" s="1" t="s">
        <v>11</v>
      </c>
      <c r="C26" s="6"/>
      <c r="D26" s="7"/>
      <c r="E26" s="7"/>
      <c r="F26" s="7">
        <v>3</v>
      </c>
      <c r="G26" s="7">
        <v>1</v>
      </c>
      <c r="H26" s="7"/>
      <c r="I26" s="7"/>
      <c r="J26" s="7">
        <v>3</v>
      </c>
      <c r="K26" s="7">
        <v>2</v>
      </c>
      <c r="L26" s="7"/>
      <c r="M26" s="7">
        <v>2</v>
      </c>
      <c r="N26" s="7">
        <v>2</v>
      </c>
      <c r="O26" s="7">
        <v>1</v>
      </c>
      <c r="P26" s="7"/>
      <c r="Q26" s="7">
        <v>1</v>
      </c>
      <c r="R26" s="7">
        <v>3</v>
      </c>
      <c r="S26" s="7">
        <v>1</v>
      </c>
      <c r="T26" s="7"/>
      <c r="U26" s="7"/>
      <c r="V26" s="7"/>
      <c r="W26" s="7">
        <f>SUM(C26:V26)</f>
        <v>19</v>
      </c>
      <c r="X26" s="7">
        <f>(C26*20)+(D26*19)+(E26*18)+(F26*17)+(G26*16)+(H26*15)+(I26*14)+(J26*13)+(K26*12)+(L26*11)+(M26*10)+(N26*9)+(O26*8)+(P26*7)+(Q26*6)+(R26*5)+(S26*4)+(T26*3)+(U26*2)+(V26*1)</f>
        <v>201</v>
      </c>
      <c r="Y26" s="13">
        <f>X26/W26</f>
        <v>10.578947368421053</v>
      </c>
      <c r="Z26" s="7">
        <v>2857</v>
      </c>
      <c r="AA26" s="13">
        <f>X26/(Z26/90)</f>
        <v>6.3318165908295416</v>
      </c>
    </row>
    <row r="27" spans="1:27" ht="14" x14ac:dyDescent="0.2">
      <c r="A27" s="1" t="s">
        <v>10</v>
      </c>
      <c r="B27" s="1" t="s">
        <v>9</v>
      </c>
      <c r="C27" s="7">
        <v>1</v>
      </c>
      <c r="D27" s="7">
        <v>1</v>
      </c>
      <c r="E27" s="7"/>
      <c r="F27" s="7"/>
      <c r="G27" s="7"/>
      <c r="H27" s="7">
        <v>1</v>
      </c>
      <c r="I27" s="7">
        <v>1</v>
      </c>
      <c r="J27" s="7"/>
      <c r="K27" s="7"/>
      <c r="L27" s="7"/>
      <c r="M27" s="7">
        <v>3</v>
      </c>
      <c r="N27" s="7"/>
      <c r="O27" s="7"/>
      <c r="P27" s="7"/>
      <c r="Q27" s="7">
        <v>1</v>
      </c>
      <c r="R27" s="7"/>
      <c r="S27" s="7">
        <v>1</v>
      </c>
      <c r="T27" s="6"/>
      <c r="U27" s="7">
        <v>1</v>
      </c>
      <c r="V27" s="7"/>
      <c r="W27" s="7">
        <f>SUM(C27:V27)</f>
        <v>10</v>
      </c>
      <c r="X27" s="7">
        <f>(C27*20)+(D27*19)+(E27*18)+(F27*17)+(G27*16)+(H27*15)+(I27*14)+(J27*13)+(K27*12)+(L27*11)+(M27*10)+(N27*9)+(O27*8)+(P27*7)+(Q27*6)+(R27*5)+(S27*4)+(T27*3)+(U27*2)+(V27*1)</f>
        <v>110</v>
      </c>
      <c r="Y27" s="13">
        <f>X27/W27</f>
        <v>11</v>
      </c>
      <c r="Z27" s="7">
        <v>1419</v>
      </c>
      <c r="AA27" s="13">
        <f>X27/(Z27/90)</f>
        <v>6.9767441860465116</v>
      </c>
    </row>
    <row r="28" spans="1:27" ht="14" x14ac:dyDescent="0.2">
      <c r="A28" s="1" t="s">
        <v>8</v>
      </c>
      <c r="B28" s="1" t="s">
        <v>7</v>
      </c>
      <c r="C28" s="7">
        <v>2</v>
      </c>
      <c r="D28" s="7"/>
      <c r="E28" s="7">
        <v>1</v>
      </c>
      <c r="F28" s="7">
        <v>1</v>
      </c>
      <c r="G28" s="7"/>
      <c r="H28" s="7"/>
      <c r="I28" s="7">
        <v>1</v>
      </c>
      <c r="J28" s="7">
        <v>1</v>
      </c>
      <c r="K28" s="7"/>
      <c r="L28" s="7">
        <v>1</v>
      </c>
      <c r="M28" s="7"/>
      <c r="N28" s="7"/>
      <c r="O28" s="7">
        <v>1</v>
      </c>
      <c r="P28" s="6"/>
      <c r="Q28" s="7"/>
      <c r="R28" s="7">
        <v>2</v>
      </c>
      <c r="S28" s="7"/>
      <c r="T28" s="7">
        <v>1</v>
      </c>
      <c r="U28" s="7">
        <v>1</v>
      </c>
      <c r="V28" s="7"/>
      <c r="W28" s="7">
        <f>SUM(C28:V28)</f>
        <v>12</v>
      </c>
      <c r="X28" s="7">
        <f>(C28*20)+(D28*19)+(E28*18)+(F28*17)+(G28*16)+(H28*15)+(I28*14)+(J28*13)+(K28*12)+(L28*11)+(M28*10)+(N28*9)+(O28*8)+(P28*7)+(Q28*6)+(R28*5)+(S28*4)+(T28*3)+(U28*2)+(V28*1)</f>
        <v>136</v>
      </c>
      <c r="Y28" s="13">
        <f>X28/W28</f>
        <v>11.333333333333334</v>
      </c>
      <c r="Z28" s="7">
        <v>2119</v>
      </c>
      <c r="AA28" s="13">
        <f>X28/(Z28/90)</f>
        <v>5.7763095799905617</v>
      </c>
    </row>
    <row r="29" spans="1:27" ht="14" x14ac:dyDescent="0.2">
      <c r="A29" s="1" t="s">
        <v>6</v>
      </c>
      <c r="B29" s="1" t="s">
        <v>5</v>
      </c>
      <c r="C29" s="7">
        <v>1</v>
      </c>
      <c r="D29" s="7">
        <v>3</v>
      </c>
      <c r="E29" s="7">
        <v>2</v>
      </c>
      <c r="F29" s="7">
        <v>1</v>
      </c>
      <c r="G29" s="6"/>
      <c r="H29" s="7"/>
      <c r="I29" s="7">
        <v>1</v>
      </c>
      <c r="J29" s="7"/>
      <c r="K29" s="7"/>
      <c r="L29" s="7">
        <v>2</v>
      </c>
      <c r="M29" s="7"/>
      <c r="N29" s="7">
        <v>1</v>
      </c>
      <c r="O29" s="7">
        <v>1</v>
      </c>
      <c r="P29" s="7"/>
      <c r="Q29" s="7">
        <v>1</v>
      </c>
      <c r="R29" s="7"/>
      <c r="S29" s="7"/>
      <c r="T29" s="7">
        <v>1</v>
      </c>
      <c r="U29" s="7">
        <v>3</v>
      </c>
      <c r="V29" s="7"/>
      <c r="W29" s="7">
        <f>SUM(C29:V29)</f>
        <v>17</v>
      </c>
      <c r="X29" s="7">
        <f>(C29*20)+(D29*19)+(E29*18)+(F29*17)+(G29*16)+(H29*15)+(I29*14)+(J29*13)+(K29*12)+(L29*11)+(M29*10)+(N29*9)+(O29*8)+(P29*7)+(Q29*6)+(R29*5)+(S29*4)+(T29*3)+(U29*2)+(V29*1)</f>
        <v>198</v>
      </c>
      <c r="Y29" s="13">
        <f>X29/W29</f>
        <v>11.647058823529411</v>
      </c>
      <c r="Z29" s="7">
        <v>2934</v>
      </c>
      <c r="AA29" s="13">
        <f>X29/(Z29/90)</f>
        <v>6.0736196319018401</v>
      </c>
    </row>
    <row r="30" spans="1:27" ht="14" x14ac:dyDescent="0.2">
      <c r="A30" s="1" t="s">
        <v>4</v>
      </c>
      <c r="B30" s="1" t="s">
        <v>3</v>
      </c>
      <c r="C30" s="7">
        <v>2</v>
      </c>
      <c r="D30" s="7"/>
      <c r="E30" s="7">
        <v>1</v>
      </c>
      <c r="F30" s="7">
        <v>3</v>
      </c>
      <c r="G30" s="7"/>
      <c r="H30" s="7"/>
      <c r="I30" s="7">
        <v>2</v>
      </c>
      <c r="J30" s="7">
        <v>1</v>
      </c>
      <c r="K30" s="7">
        <v>2</v>
      </c>
      <c r="L30" s="6"/>
      <c r="M30" s="7">
        <v>1</v>
      </c>
      <c r="N30" s="7"/>
      <c r="O30" s="7"/>
      <c r="P30" s="7">
        <v>1</v>
      </c>
      <c r="Q30" s="7"/>
      <c r="R30" s="7"/>
      <c r="S30" s="7">
        <v>1</v>
      </c>
      <c r="T30" s="7">
        <v>1</v>
      </c>
      <c r="U30" s="7">
        <v>1</v>
      </c>
      <c r="V30" s="7"/>
      <c r="W30" s="7">
        <f>SUM(C30:V30)</f>
        <v>16</v>
      </c>
      <c r="X30" s="7">
        <f>(C30*20)+(D30*19)+(E30*18)+(F30*17)+(G30*16)+(H30*15)+(I30*14)+(J30*13)+(K30*12)+(L30*11)+(M30*10)+(N30*9)+(O30*8)+(P30*7)+(Q30*6)+(R30*5)+(S30*4)+(T30*3)+(U30*2)+(V30*1)</f>
        <v>200</v>
      </c>
      <c r="Y30" s="13">
        <f>X30/W30</f>
        <v>12.5</v>
      </c>
      <c r="Z30" s="7">
        <v>2282</v>
      </c>
      <c r="AA30" s="13">
        <f>X30/(Z30/90)</f>
        <v>7.8878177037686248</v>
      </c>
    </row>
    <row r="31" spans="1:27" ht="14" x14ac:dyDescent="0.2">
      <c r="A31" s="1" t="s">
        <v>2</v>
      </c>
      <c r="B31" s="1" t="s">
        <v>1</v>
      </c>
      <c r="C31" s="7">
        <v>1</v>
      </c>
      <c r="D31" s="7">
        <v>1</v>
      </c>
      <c r="E31" s="7">
        <v>1</v>
      </c>
      <c r="F31" s="7"/>
      <c r="G31" s="7">
        <v>1</v>
      </c>
      <c r="H31" s="7">
        <v>1</v>
      </c>
      <c r="I31" s="6"/>
      <c r="J31" s="7">
        <v>2</v>
      </c>
      <c r="K31" s="7"/>
      <c r="L31" s="7">
        <v>1</v>
      </c>
      <c r="M31" s="7"/>
      <c r="N31" s="7">
        <v>1</v>
      </c>
      <c r="O31" s="7"/>
      <c r="P31" s="7">
        <v>1</v>
      </c>
      <c r="Q31" s="7"/>
      <c r="R31" s="7"/>
      <c r="S31" s="7"/>
      <c r="T31" s="7"/>
      <c r="U31" s="7"/>
      <c r="V31" s="7">
        <v>1</v>
      </c>
      <c r="W31" s="7">
        <f>SUM(C31:V31)</f>
        <v>11</v>
      </c>
      <c r="X31" s="7">
        <f>(C31*20)+(D31*19)+(E31*18)+(F31*17)+(G31*16)+(H31*15)+(I31*14)+(J31*13)+(K31*12)+(L31*11)+(M31*10)+(N31*9)+(O31*8)+(P31*7)+(Q31*6)+(R31*5)+(S31*4)+(T31*3)+(U31*2)+(V31*1)</f>
        <v>142</v>
      </c>
      <c r="Y31" s="13">
        <f>X31/W31</f>
        <v>12.909090909090908</v>
      </c>
      <c r="Z31" s="7">
        <v>2890</v>
      </c>
      <c r="AA31" s="13">
        <f>X31/(Z31/90)</f>
        <v>4.422145328719723</v>
      </c>
    </row>
    <row r="32" spans="1:27" s="2" customFormat="1" ht="14" x14ac:dyDescent="0.2">
      <c r="A32" s="3" t="s">
        <v>0</v>
      </c>
      <c r="B32" s="3"/>
      <c r="C32" s="8">
        <f>SUM(C2:C31)</f>
        <v>12</v>
      </c>
      <c r="D32" s="8">
        <f>SUM(D2:D31)</f>
        <v>11</v>
      </c>
      <c r="E32" s="8">
        <f>SUM(E2:E31)</f>
        <v>14</v>
      </c>
      <c r="F32" s="8">
        <f>SUM(F2:F31)</f>
        <v>20</v>
      </c>
      <c r="G32" s="8">
        <f>SUM(G2:G31)</f>
        <v>21</v>
      </c>
      <c r="H32" s="8">
        <f>SUM(H2:H31)</f>
        <v>18</v>
      </c>
      <c r="I32" s="8">
        <f>SUM(I2:I31)</f>
        <v>27</v>
      </c>
      <c r="J32" s="8">
        <f>SUM(J2:J31)</f>
        <v>25</v>
      </c>
      <c r="K32" s="8">
        <f>SUM(K2:K31)</f>
        <v>24</v>
      </c>
      <c r="L32" s="8">
        <f>SUM(L2:L31)</f>
        <v>11</v>
      </c>
      <c r="M32" s="8">
        <f>SUM(M2:M31)</f>
        <v>24</v>
      </c>
      <c r="N32" s="8">
        <f>SUM(N2:N31)</f>
        <v>25</v>
      </c>
      <c r="O32" s="8">
        <f>SUM(O2:O31)</f>
        <v>21</v>
      </c>
      <c r="P32" s="8">
        <f>SUM(P2:P31)</f>
        <v>21</v>
      </c>
      <c r="Q32" s="8">
        <f>SUM(Q2:Q31)</f>
        <v>25</v>
      </c>
      <c r="R32" s="8">
        <f>SUM(R2:R31)</f>
        <v>29</v>
      </c>
      <c r="S32" s="8">
        <f>SUM(S2:S31)</f>
        <v>24</v>
      </c>
      <c r="T32" s="8">
        <f>SUM(T2:T31)</f>
        <v>20</v>
      </c>
      <c r="U32" s="8">
        <f>SUM(U2:U31)</f>
        <v>31</v>
      </c>
      <c r="V32" s="8">
        <f>SUM(V2:V31)</f>
        <v>22</v>
      </c>
      <c r="W32" s="8">
        <f>AVERAGE(W2:W31)</f>
        <v>14.166666666666666</v>
      </c>
      <c r="X32" s="9">
        <f>AVERAGE(X2:X31)</f>
        <v>135.80000000000001</v>
      </c>
      <c r="Y32" s="14">
        <f>X32/W32</f>
        <v>9.5858823529411783</v>
      </c>
      <c r="Z32" s="8">
        <f>AVERAGE(Z2:Z31)</f>
        <v>2387.7666666666669</v>
      </c>
      <c r="AA32" s="14">
        <f>X32/Z32</f>
        <v>5.687322881911968E-2</v>
      </c>
    </row>
    <row r="36" spans="15:16" x14ac:dyDescent="0.2">
      <c r="O36" s="7"/>
      <c r="P36" s="7"/>
    </row>
    <row r="37" spans="15:16" x14ac:dyDescent="0.2">
      <c r="O37" s="7"/>
      <c r="P37" s="7"/>
    </row>
    <row r="38" spans="15:16" x14ac:dyDescent="0.2">
      <c r="O38" s="7"/>
      <c r="P38" s="7"/>
    </row>
    <row r="39" spans="15:16" x14ac:dyDescent="0.2">
      <c r="O39" s="7"/>
      <c r="P39" s="7"/>
    </row>
    <row r="40" spans="15:16" x14ac:dyDescent="0.2">
      <c r="O40" s="7"/>
      <c r="P40" s="7"/>
    </row>
    <row r="41" spans="15:16" x14ac:dyDescent="0.2">
      <c r="O41" s="7"/>
      <c r="P41" s="7"/>
    </row>
    <row r="42" spans="15:16" x14ac:dyDescent="0.2">
      <c r="O42" s="7"/>
      <c r="P42" s="7"/>
    </row>
    <row r="43" spans="15:16" x14ac:dyDescent="0.2">
      <c r="O43" s="7"/>
      <c r="P43" s="7"/>
    </row>
    <row r="44" spans="15:16" x14ac:dyDescent="0.2">
      <c r="O44" s="7"/>
      <c r="P44" s="7"/>
    </row>
    <row r="45" spans="15:16" x14ac:dyDescent="0.2">
      <c r="O45" s="7"/>
      <c r="P45" s="7"/>
    </row>
    <row r="46" spans="15:16" x14ac:dyDescent="0.2">
      <c r="O46" s="7"/>
      <c r="P46" s="7"/>
    </row>
    <row r="47" spans="15:16" x14ac:dyDescent="0.2">
      <c r="O47" s="7"/>
      <c r="P47" s="7"/>
    </row>
    <row r="48" spans="15:16" x14ac:dyDescent="0.2">
      <c r="O48" s="7"/>
      <c r="P48" s="7"/>
    </row>
    <row r="49" spans="15:16" x14ac:dyDescent="0.2">
      <c r="O49" s="7"/>
      <c r="P49" s="7"/>
    </row>
    <row r="50" spans="15:16" x14ac:dyDescent="0.2">
      <c r="O50" s="7"/>
      <c r="P50" s="7"/>
    </row>
    <row r="51" spans="15:16" x14ac:dyDescent="0.2">
      <c r="O51" s="7"/>
      <c r="P51" s="7"/>
    </row>
    <row r="52" spans="15:16" x14ac:dyDescent="0.2">
      <c r="O52" s="7"/>
      <c r="P52" s="7"/>
    </row>
    <row r="53" spans="15:16" x14ac:dyDescent="0.2">
      <c r="O53" s="7"/>
      <c r="P53" s="7"/>
    </row>
    <row r="54" spans="15:16" x14ac:dyDescent="0.2">
      <c r="O54" s="7"/>
      <c r="P54" s="7"/>
    </row>
    <row r="55" spans="15:16" x14ac:dyDescent="0.2">
      <c r="O55" s="7"/>
      <c r="P55" s="7"/>
    </row>
    <row r="56" spans="15:16" x14ac:dyDescent="0.2">
      <c r="O56" s="7"/>
      <c r="P56" s="7"/>
    </row>
    <row r="57" spans="15:16" x14ac:dyDescent="0.2">
      <c r="O57" s="7"/>
      <c r="P57" s="7"/>
    </row>
    <row r="58" spans="15:16" x14ac:dyDescent="0.2">
      <c r="O58" s="7"/>
      <c r="P58" s="7"/>
    </row>
    <row r="59" spans="15:16" x14ac:dyDescent="0.2">
      <c r="O59" s="7"/>
      <c r="P59" s="6"/>
    </row>
    <row r="60" spans="15:16" x14ac:dyDescent="0.2">
      <c r="O60" s="7"/>
      <c r="P60" s="7"/>
    </row>
    <row r="61" spans="15:16" x14ac:dyDescent="0.2">
      <c r="O61" s="7"/>
      <c r="P61" s="7"/>
    </row>
    <row r="62" spans="15:16" x14ac:dyDescent="0.2">
      <c r="O62" s="7"/>
      <c r="P62" s="7"/>
    </row>
    <row r="63" spans="15:16" x14ac:dyDescent="0.2">
      <c r="O63" s="7"/>
      <c r="P63" s="7"/>
    </row>
    <row r="64" spans="15:16" x14ac:dyDescent="0.2">
      <c r="O64" s="7"/>
      <c r="P64" s="7"/>
    </row>
    <row r="65" spans="15:16" x14ac:dyDescent="0.2">
      <c r="O65" s="7"/>
      <c r="P65" s="7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Sosna</dc:creator>
  <cp:lastModifiedBy>Scott Sosna</cp:lastModifiedBy>
  <dcterms:created xsi:type="dcterms:W3CDTF">2024-06-21T19:58:27Z</dcterms:created>
  <dcterms:modified xsi:type="dcterms:W3CDTF">2024-06-21T20:48:25Z</dcterms:modified>
</cp:coreProperties>
</file>